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in\Desktop\websitesi doküman\"/>
    </mc:Choice>
  </mc:AlternateContent>
  <workbookProtection workbookAlgorithmName="SHA-512" workbookHashValue="mfpN719X8xvN3nGbBKlCz0iS1itRcjBJkrGYzsi1tmFkiFfKDxVdtaX9MgunrHOoKNh4lXRTUaL8Slpusiv9cw==" workbookSaltValue="j2qo3/bk7ys7P0KoGgXJbw==" workbookSpinCount="100000" lockStructure="1"/>
  <bookViews>
    <workbookView xWindow="480" yWindow="180" windowWidth="22995" windowHeight="9975" activeTab="1"/>
  </bookViews>
  <sheets>
    <sheet name="AÇIKLAMA" sheetId="5" r:id="rId1"/>
    <sheet name="CO2 emisyon" sheetId="2" r:id="rId2"/>
    <sheet name="Sheet3" sheetId="3" state="hidden" r:id="rId3"/>
    <sheet name="Ülkeler" sheetId="4" r:id="rId4"/>
  </sheets>
  <calcPr calcId="152511"/>
</workbook>
</file>

<file path=xl/calcChain.xml><?xml version="1.0" encoding="utf-8"?>
<calcChain xmlns="http://schemas.openxmlformats.org/spreadsheetml/2006/main">
  <c r="A20" i="2" l="1"/>
  <c r="D20" i="2"/>
  <c r="D16" i="3"/>
  <c r="D23" i="3"/>
  <c r="D22" i="3"/>
  <c r="D21" i="3"/>
  <c r="D18" i="3"/>
  <c r="P20" i="2" l="1"/>
  <c r="M20" i="2"/>
  <c r="J20" i="2"/>
  <c r="G20" i="2"/>
  <c r="S20" i="2"/>
  <c r="D11" i="3"/>
  <c r="D9" i="3"/>
  <c r="D6" i="3"/>
  <c r="D4" i="3"/>
</calcChain>
</file>

<file path=xl/sharedStrings.xml><?xml version="1.0" encoding="utf-8"?>
<sst xmlns="http://schemas.openxmlformats.org/spreadsheetml/2006/main" count="104" uniqueCount="90">
  <si>
    <t>kg</t>
  </si>
  <si>
    <t>ton</t>
  </si>
  <si>
    <t>petrol</t>
  </si>
  <si>
    <t>otomobil</t>
  </si>
  <si>
    <t>ev  elektrik</t>
  </si>
  <si>
    <t>ev enerji</t>
  </si>
  <si>
    <t>ağaç</t>
  </si>
  <si>
    <t>orman</t>
  </si>
  <si>
    <t>kömür</t>
  </si>
  <si>
    <t>yol</t>
  </si>
  <si>
    <t>1 litre benzin</t>
  </si>
  <si>
    <t>1 otomobil yıl</t>
  </si>
  <si>
    <t>1 km yol</t>
  </si>
  <si>
    <t>1 ev yıl enerji</t>
  </si>
  <si>
    <t>1 tropik ağaç</t>
  </si>
  <si>
    <r>
      <t>CO</t>
    </r>
    <r>
      <rPr>
        <b/>
        <vertAlign val="subscript"/>
        <sz val="22"/>
        <color theme="0"/>
        <rFont val="Calibri"/>
        <family val="2"/>
        <charset val="162"/>
        <scheme val="minor"/>
      </rPr>
      <t>2,eşdeğer</t>
    </r>
  </si>
  <si>
    <t>Bir yıllık enerji tüketimine denk gelen ev sayısı</t>
  </si>
  <si>
    <t>Bir yıllık elektrik tüketimine denk gelen ev sayısı</t>
  </si>
  <si>
    <t>Denk gelen benzin miktarı(litre)</t>
  </si>
  <si>
    <r>
      <t xml:space="preserve"> Bir yıl boyunca CO</t>
    </r>
    <r>
      <rPr>
        <b/>
        <i/>
        <vertAlign val="subscript"/>
        <sz val="14"/>
        <color theme="1"/>
        <rFont val="Calibri"/>
        <family val="2"/>
        <charset val="162"/>
        <scheme val="minor"/>
      </rPr>
      <t xml:space="preserve">2 </t>
    </r>
    <r>
      <rPr>
        <b/>
        <i/>
        <sz val="14"/>
        <color theme="1"/>
        <rFont val="Calibri"/>
        <family val="2"/>
        <charset val="162"/>
        <scheme val="minor"/>
      </rPr>
      <t>tutan tropikal ağaç sayısı</t>
    </r>
  </si>
  <si>
    <t>Çalışmada EPA(Environmental Protection Agency-USA) verileri kullanılmıştır.</t>
  </si>
  <si>
    <r>
      <t>EŞDEĞER CO</t>
    </r>
    <r>
      <rPr>
        <b/>
        <vertAlign val="subscript"/>
        <sz val="20"/>
        <color theme="1"/>
        <rFont val="Calibri"/>
        <family val="2"/>
        <charset val="162"/>
        <scheme val="minor"/>
      </rPr>
      <t>2,eşdeğer</t>
    </r>
    <r>
      <rPr>
        <b/>
        <sz val="20"/>
        <color theme="1"/>
        <rFont val="Calibri"/>
        <family val="2"/>
        <charset val="162"/>
        <scheme val="minor"/>
      </rPr>
      <t xml:space="preserve"> TUTMA(-)</t>
    </r>
  </si>
  <si>
    <r>
      <t>EŞDEĞER CO</t>
    </r>
    <r>
      <rPr>
        <b/>
        <vertAlign val="subscript"/>
        <sz val="20"/>
        <color theme="1"/>
        <rFont val="Calibri"/>
        <family val="2"/>
        <charset val="162"/>
        <scheme val="minor"/>
      </rPr>
      <t xml:space="preserve">2,eşdeğer </t>
    </r>
    <r>
      <rPr>
        <b/>
        <sz val="20"/>
        <color theme="1"/>
        <rFont val="Calibri"/>
        <family val="2"/>
        <charset val="162"/>
        <scheme val="minor"/>
      </rPr>
      <t>EMİSYONU(+)</t>
    </r>
  </si>
  <si>
    <t>1 ev yıl elektrik</t>
  </si>
  <si>
    <t>31,350,455</t>
  </si>
  <si>
    <t>8,286,892</t>
  </si>
  <si>
    <t>26.43%</t>
  </si>
  <si>
    <t> United States</t>
  </si>
  <si>
    <t>5,433,057</t>
  </si>
  <si>
    <t>17.33%</t>
  </si>
  <si>
    <t> European Union (27)</t>
  </si>
  <si>
    <t>3,688,880</t>
  </si>
  <si>
    <t>13.33%</t>
  </si>
  <si>
    <t> India</t>
  </si>
  <si>
    <t>2,008,823</t>
  </si>
  <si>
    <t>6.41%</t>
  </si>
  <si>
    <t> Russia</t>
  </si>
  <si>
    <t>1,740,776</t>
  </si>
  <si>
    <t>5.55%</t>
  </si>
  <si>
    <t> Japan</t>
  </si>
  <si>
    <t>1,170,715</t>
  </si>
  <si>
    <t>3.73%</t>
  </si>
  <si>
    <t> Germany</t>
  </si>
  <si>
    <t>2.38%</t>
  </si>
  <si>
    <t> Iran</t>
  </si>
  <si>
    <t>1.82%</t>
  </si>
  <si>
    <t> South Korea</t>
  </si>
  <si>
    <t>1.81%</t>
  </si>
  <si>
    <t> Canada</t>
  </si>
  <si>
    <t>1.59%</t>
  </si>
  <si>
    <t> United Kingdom</t>
  </si>
  <si>
    <t>1.57%</t>
  </si>
  <si>
    <t> Saudi Arabia</t>
  </si>
  <si>
    <t>1.48%</t>
  </si>
  <si>
    <t> South Africa</t>
  </si>
  <si>
    <t>1.47%</t>
  </si>
  <si>
    <t> Mexico</t>
  </si>
  <si>
    <t>1.42%</t>
  </si>
  <si>
    <t> Indonesia</t>
  </si>
  <si>
    <t>1.38%</t>
  </si>
  <si>
    <t> Brazil</t>
  </si>
  <si>
    <t>1.34%</t>
  </si>
  <si>
    <t>1.3%</t>
  </si>
  <si>
    <t> Australia</t>
  </si>
  <si>
    <t>1.19%</t>
  </si>
  <si>
    <t>1.15%</t>
  </si>
  <si>
    <t> Poland</t>
  </si>
  <si>
    <t>1.01%</t>
  </si>
  <si>
    <t> Ukraine</t>
  </si>
  <si>
    <t>0.97%</t>
  </si>
  <si>
    <t> Turkey</t>
  </si>
  <si>
    <t>Dünya</t>
  </si>
  <si>
    <r>
      <t>Yıllık CO</t>
    </r>
    <r>
      <rPr>
        <b/>
        <vertAlign val="subscript"/>
        <sz val="12"/>
        <color rgb="FF000000"/>
        <rFont val="Calibri"/>
        <family val="2"/>
        <charset val="162"/>
        <scheme val="minor"/>
      </rPr>
      <t xml:space="preserve">2 </t>
    </r>
    <r>
      <rPr>
        <b/>
        <sz val="12"/>
        <color rgb="FF000000"/>
        <rFont val="Calibri"/>
        <family val="2"/>
        <charset val="162"/>
        <scheme val="minor"/>
      </rPr>
      <t>Emisyonu            (x1000ton)</t>
    </r>
  </si>
  <si>
    <t>Toplam Emisyona Oran(%)</t>
  </si>
  <si>
    <t>0.95</t>
  </si>
  <si>
    <t>2010 verileri</t>
  </si>
  <si>
    <t xml:space="preserve">http://en.wikipedia.org/wiki/List_of_countries_by_carbon_dioxide_emissions </t>
  </si>
  <si>
    <t xml:space="preserve"> Italy </t>
  </si>
  <si>
    <t xml:space="preserve"> France </t>
  </si>
  <si>
    <t xml:space="preserve"> China </t>
  </si>
  <si>
    <t>adet</t>
  </si>
  <si>
    <t>km</t>
  </si>
  <si>
    <t>m2</t>
  </si>
  <si>
    <r>
      <t xml:space="preserve"> Bir yıl boyunca CO</t>
    </r>
    <r>
      <rPr>
        <b/>
        <i/>
        <vertAlign val="subscript"/>
        <sz val="14"/>
        <color theme="1"/>
        <rFont val="Calibri"/>
        <family val="2"/>
        <charset val="162"/>
        <scheme val="minor"/>
      </rPr>
      <t xml:space="preserve">2 </t>
    </r>
    <r>
      <rPr>
        <b/>
        <i/>
        <sz val="14"/>
        <color theme="1"/>
        <rFont val="Calibri"/>
        <family val="2"/>
        <charset val="162"/>
        <scheme val="minor"/>
      </rPr>
      <t>tutan orman alanı(km</t>
    </r>
    <r>
      <rPr>
        <b/>
        <i/>
        <vertAlign val="superscript"/>
        <sz val="14"/>
        <color theme="1"/>
        <rFont val="Calibri"/>
        <family val="2"/>
        <charset val="162"/>
        <scheme val="minor"/>
      </rPr>
      <t>2</t>
    </r>
    <r>
      <rPr>
        <b/>
        <i/>
        <sz val="14"/>
        <color theme="1"/>
        <rFont val="Calibri"/>
        <family val="2"/>
        <charset val="162"/>
        <scheme val="minor"/>
      </rPr>
      <t>)</t>
    </r>
  </si>
  <si>
    <t>Denk gelen fosil yakıt miktarı(ton)</t>
  </si>
  <si>
    <t>Bir yıllık yakıt tüketimine denk gelen otomobil sayısı</t>
  </si>
  <si>
    <t xml:space="preserve">HAZIRLAYAN: YASİN ENGİN (İnş.Yük.Müh)               </t>
  </si>
  <si>
    <t xml:space="preserve">www.betonvecimento.com </t>
  </si>
  <si>
    <t>yasin.engin@gmail.com</t>
  </si>
  <si>
    <t xml:space="preserve">PROGRAMDA VERİLERİN ORTALAMALARI DİKKATE ALINMIŞTIR. GENEL BİR DEĞERLENDİRME YAPILABİLİR, ANCAK SONUÇLAR TÜM REÇETELER VE KOŞULLAR İÇİN GEÇERLİ OLMAYACAKTIR.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</si>
</sst>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vertAlign val="subscript"/>
      <sz val="20"/>
      <color theme="1"/>
      <name val="Calibri"/>
      <family val="2"/>
      <charset val="162"/>
      <scheme val="minor"/>
    </font>
    <font>
      <b/>
      <sz val="22"/>
      <color theme="0"/>
      <name val="Calibri"/>
      <family val="2"/>
      <charset val="162"/>
      <scheme val="minor"/>
    </font>
    <font>
      <b/>
      <vertAlign val="subscript"/>
      <sz val="22"/>
      <color theme="0"/>
      <name val="Calibri"/>
      <family val="2"/>
      <charset val="162"/>
      <scheme val="minor"/>
    </font>
    <font>
      <b/>
      <i/>
      <sz val="20"/>
      <color theme="1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b/>
      <i/>
      <vertAlign val="subscript"/>
      <sz val="14"/>
      <color theme="1"/>
      <name val="Calibri"/>
      <family val="2"/>
      <charset val="162"/>
      <scheme val="minor"/>
    </font>
    <font>
      <b/>
      <i/>
      <vertAlign val="superscript"/>
      <sz val="14"/>
      <color theme="1"/>
      <name val="Calibri"/>
      <family val="2"/>
      <charset val="162"/>
      <scheme val="minor"/>
    </font>
    <font>
      <b/>
      <i/>
      <sz val="24"/>
      <color theme="0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vertAlign val="subscript"/>
      <sz val="12"/>
      <color rgb="FF000000"/>
      <name val="Calibri"/>
      <family val="2"/>
      <charset val="162"/>
      <scheme val="minor"/>
    </font>
    <font>
      <b/>
      <i/>
      <sz val="14"/>
      <color theme="0"/>
      <name val="Calibri"/>
      <family val="2"/>
      <charset val="162"/>
      <scheme val="minor"/>
    </font>
    <font>
      <b/>
      <i/>
      <sz val="14"/>
      <color rgb="FFFF0000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u/>
      <sz val="14"/>
      <color theme="0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2" fontId="0" fillId="0" borderId="0" xfId="0" applyNumberFormat="1"/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9" fillId="9" borderId="13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 wrapText="1"/>
    </xf>
    <xf numFmtId="9" fontId="14" fillId="9" borderId="13" xfId="0" applyNumberFormat="1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1" fillId="11" borderId="12" xfId="0" applyFont="1" applyFill="1" applyBorder="1" applyAlignment="1">
      <alignment horizontal="center" vertical="center"/>
    </xf>
    <xf numFmtId="0" fontId="22" fillId="12" borderId="12" xfId="1" applyFont="1" applyFill="1" applyBorder="1" applyAlignment="1">
      <alignment horizontal="center"/>
    </xf>
    <xf numFmtId="0" fontId="14" fillId="12" borderId="12" xfId="0" applyFont="1" applyFill="1" applyBorder="1" applyAlignment="1">
      <alignment horizontal="center"/>
    </xf>
    <xf numFmtId="0" fontId="22" fillId="9" borderId="12" xfId="1" applyFont="1" applyFill="1" applyBorder="1" applyAlignment="1">
      <alignment horizontal="center"/>
    </xf>
    <xf numFmtId="0" fontId="14" fillId="9" borderId="12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4" fontId="12" fillId="8" borderId="1" xfId="0" applyNumberFormat="1" applyFont="1" applyFill="1" applyBorder="1" applyAlignment="1">
      <alignment horizontal="center" vertical="center"/>
    </xf>
    <xf numFmtId="4" fontId="12" fillId="8" borderId="2" xfId="0" applyNumberFormat="1" applyFont="1" applyFill="1" applyBorder="1" applyAlignment="1">
      <alignment horizontal="center" vertical="center"/>
    </xf>
    <xf numFmtId="4" fontId="12" fillId="8" borderId="3" xfId="0" applyNumberFormat="1" applyFont="1" applyFill="1" applyBorder="1" applyAlignment="1">
      <alignment horizontal="center" vertical="center"/>
    </xf>
    <xf numFmtId="4" fontId="12" fillId="8" borderId="4" xfId="0" applyNumberFormat="1" applyFont="1" applyFill="1" applyBorder="1" applyAlignment="1">
      <alignment horizontal="center" vertical="center"/>
    </xf>
    <xf numFmtId="4" fontId="12" fillId="8" borderId="5" xfId="0" applyNumberFormat="1" applyFont="1" applyFill="1" applyBorder="1" applyAlignment="1">
      <alignment horizontal="center" vertical="center"/>
    </xf>
    <xf numFmtId="4" fontId="12" fillId="8" borderId="6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4" fontId="12" fillId="9" borderId="1" xfId="0" applyNumberFormat="1" applyFont="1" applyFill="1" applyBorder="1" applyAlignment="1">
      <alignment horizontal="center" vertical="center"/>
    </xf>
    <xf numFmtId="4" fontId="12" fillId="9" borderId="2" xfId="0" applyNumberFormat="1" applyFont="1" applyFill="1" applyBorder="1" applyAlignment="1">
      <alignment horizontal="center" vertical="center"/>
    </xf>
    <xf numFmtId="4" fontId="12" fillId="9" borderId="3" xfId="0" applyNumberFormat="1" applyFont="1" applyFill="1" applyBorder="1" applyAlignment="1">
      <alignment horizontal="center" vertical="center"/>
    </xf>
    <xf numFmtId="4" fontId="12" fillId="9" borderId="4" xfId="0" applyNumberFormat="1" applyFont="1" applyFill="1" applyBorder="1" applyAlignment="1">
      <alignment horizontal="center" vertical="center"/>
    </xf>
    <xf numFmtId="4" fontId="12" fillId="9" borderId="5" xfId="0" applyNumberFormat="1" applyFont="1" applyFill="1" applyBorder="1" applyAlignment="1">
      <alignment horizontal="center" vertical="center"/>
    </xf>
    <xf numFmtId="4" fontId="12" fillId="9" borderId="6" xfId="0" applyNumberFormat="1" applyFont="1" applyFill="1" applyBorder="1" applyAlignment="1">
      <alignment horizontal="center" vertical="center"/>
    </xf>
    <xf numFmtId="0" fontId="16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1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3" Type="http://schemas.openxmlformats.org/officeDocument/2006/relationships/image" Target="../media/image10.png"/><Relationship Id="rId21" Type="http://schemas.openxmlformats.org/officeDocument/2006/relationships/image" Target="../media/image28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17" Type="http://schemas.openxmlformats.org/officeDocument/2006/relationships/image" Target="../media/image24.png"/><Relationship Id="rId2" Type="http://schemas.openxmlformats.org/officeDocument/2006/relationships/image" Target="../media/image9.png"/><Relationship Id="rId16" Type="http://schemas.openxmlformats.org/officeDocument/2006/relationships/image" Target="../media/image23.png"/><Relationship Id="rId20" Type="http://schemas.openxmlformats.org/officeDocument/2006/relationships/image" Target="../media/image27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5" Type="http://schemas.openxmlformats.org/officeDocument/2006/relationships/image" Target="../media/image22.png"/><Relationship Id="rId23" Type="http://schemas.openxmlformats.org/officeDocument/2006/relationships/image" Target="../media/image30.png"/><Relationship Id="rId10" Type="http://schemas.openxmlformats.org/officeDocument/2006/relationships/image" Target="../media/image17.png"/><Relationship Id="rId19" Type="http://schemas.openxmlformats.org/officeDocument/2006/relationships/image" Target="../media/image26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4" Type="http://schemas.openxmlformats.org/officeDocument/2006/relationships/image" Target="../media/image21.png"/><Relationship Id="rId22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142874</xdr:colOff>
      <xdr:row>7</xdr:row>
      <xdr:rowOff>95250</xdr:rowOff>
    </xdr:from>
    <xdr:to>
      <xdr:col>14</xdr:col>
      <xdr:colOff>489723</xdr:colOff>
      <xdr:row>13</xdr:row>
      <xdr:rowOff>133870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4" y="1895475"/>
          <a:ext cx="1585099" cy="1181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371474</xdr:colOff>
      <xdr:row>7</xdr:row>
      <xdr:rowOff>66674</xdr:rowOff>
    </xdr:from>
    <xdr:to>
      <xdr:col>17</xdr:col>
      <xdr:colOff>285749</xdr:colOff>
      <xdr:row>13</xdr:row>
      <xdr:rowOff>133349</xdr:rowOff>
    </xdr:to>
    <xdr:pic>
      <xdr:nvPicPr>
        <xdr:cNvPr id="5" name="Picture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13" b="8932"/>
        <a:stretch/>
      </xdr:blipFill>
      <xdr:spPr bwMode="auto">
        <a:xfrm>
          <a:off x="9658349" y="1238249"/>
          <a:ext cx="115252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304800</xdr:colOff>
      <xdr:row>7</xdr:row>
      <xdr:rowOff>57150</xdr:rowOff>
    </xdr:from>
    <xdr:to>
      <xdr:col>20</xdr:col>
      <xdr:colOff>280988</xdr:colOff>
      <xdr:row>13</xdr:row>
      <xdr:rowOff>142875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1214438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466725</xdr:colOff>
      <xdr:row>7</xdr:row>
      <xdr:rowOff>47625</xdr:rowOff>
    </xdr:from>
    <xdr:to>
      <xdr:col>11</xdr:col>
      <xdr:colOff>104775</xdr:colOff>
      <xdr:row>13</xdr:row>
      <xdr:rowOff>139411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1847850"/>
          <a:ext cx="876300" cy="1234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361950</xdr:colOff>
      <xdr:row>7</xdr:row>
      <xdr:rowOff>66674</xdr:rowOff>
    </xdr:from>
    <xdr:to>
      <xdr:col>8</xdr:col>
      <xdr:colOff>209550</xdr:colOff>
      <xdr:row>13</xdr:row>
      <xdr:rowOff>152399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866899"/>
          <a:ext cx="1085850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</xdr:colOff>
      <xdr:row>7</xdr:row>
      <xdr:rowOff>76199</xdr:rowOff>
    </xdr:from>
    <xdr:to>
      <xdr:col>5</xdr:col>
      <xdr:colOff>463748</xdr:colOff>
      <xdr:row>13</xdr:row>
      <xdr:rowOff>142874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628774"/>
          <a:ext cx="1587698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416379</xdr:colOff>
      <xdr:row>7</xdr:row>
      <xdr:rowOff>57149</xdr:rowOff>
    </xdr:from>
    <xdr:to>
      <xdr:col>2</xdr:col>
      <xdr:colOff>200025</xdr:colOff>
      <xdr:row>13</xdr:row>
      <xdr:rowOff>161924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379" y="1609724"/>
          <a:ext cx="1069521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15</xdr:col>
      <xdr:colOff>219075</xdr:colOff>
      <xdr:row>28</xdr:row>
      <xdr:rowOff>147888</xdr:rowOff>
    </xdr:to>
    <xdr:pic>
      <xdr:nvPicPr>
        <xdr:cNvPr id="2" name="Picture 1" descr="http://upload.wikimedia.org/wikipedia/commons/d/d1/Countries_by_carbon_dioxide_emissions_world_map_deobfuscated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3877925" cy="5453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278947</xdr:colOff>
      <xdr:row>0</xdr:row>
      <xdr:rowOff>114300</xdr:rowOff>
    </xdr:from>
    <xdr:to>
      <xdr:col>15</xdr:col>
      <xdr:colOff>164646</xdr:colOff>
      <xdr:row>2</xdr:row>
      <xdr:rowOff>47625</xdr:rowOff>
    </xdr:to>
    <xdr:sp macro="" textlink="">
      <xdr:nvSpPr>
        <xdr:cNvPr id="3" name="TextBox 2"/>
        <xdr:cNvSpPr txBox="1"/>
      </xdr:nvSpPr>
      <xdr:spPr>
        <a:xfrm>
          <a:off x="11504840" y="114300"/>
          <a:ext cx="233498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r-TR" sz="1200" b="1">
              <a:ln>
                <a:noFill/>
              </a:ln>
            </a:rPr>
            <a:t>Yıllık CO</a:t>
          </a:r>
          <a:r>
            <a:rPr lang="tr-TR" sz="1200" b="1" baseline="-25000">
              <a:ln>
                <a:noFill/>
              </a:ln>
            </a:rPr>
            <a:t>2 </a:t>
          </a:r>
          <a:r>
            <a:rPr lang="tr-TR" sz="1200" b="1" baseline="0">
              <a:ln>
                <a:noFill/>
              </a:ln>
            </a:rPr>
            <a:t>Emisyonu( x1000ton)</a:t>
          </a:r>
          <a:endParaRPr lang="tr-TR" sz="1200" b="1">
            <a:ln>
              <a:noFill/>
            </a:ln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85725</xdr:rowOff>
    </xdr:from>
    <xdr:to>
      <xdr:col>0</xdr:col>
      <xdr:colOff>342900</xdr:colOff>
      <xdr:row>31</xdr:row>
      <xdr:rowOff>228600</xdr:rowOff>
    </xdr:to>
    <xdr:pic>
      <xdr:nvPicPr>
        <xdr:cNvPr id="4" name="Picture 3" descr="http://upload.wikimedia.org/wikipedia/commons/thumb/f/fa/Flag_of_the_People%27s_Republic_of_China.svg/23px-Flag_of_the_People%27s_Republic_of_China.svg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2674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32</xdr:row>
      <xdr:rowOff>95250</xdr:rowOff>
    </xdr:from>
    <xdr:to>
      <xdr:col>0</xdr:col>
      <xdr:colOff>333375</xdr:colOff>
      <xdr:row>32</xdr:row>
      <xdr:rowOff>190500</xdr:rowOff>
    </xdr:to>
    <xdr:pic>
      <xdr:nvPicPr>
        <xdr:cNvPr id="5" name="Picture 4" descr="http://upload.wikimedia.org/wikipedia/en/thumb/a/a4/Flag_of_the_United_States.svg/23px-Flag_of_the_United_States.svg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811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33</xdr:row>
      <xdr:rowOff>66675</xdr:rowOff>
    </xdr:from>
    <xdr:to>
      <xdr:col>0</xdr:col>
      <xdr:colOff>295275</xdr:colOff>
      <xdr:row>33</xdr:row>
      <xdr:rowOff>190500</xdr:rowOff>
    </xdr:to>
    <xdr:pic>
      <xdr:nvPicPr>
        <xdr:cNvPr id="6" name="Picture 5" descr="http://upload.wikimedia.org/wikipedia/commons/thumb/b/b7/Flag_of_Europe.svg/23px-Flag_of_Europe.svg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828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34</xdr:row>
      <xdr:rowOff>76200</xdr:rowOff>
    </xdr:from>
    <xdr:to>
      <xdr:col>0</xdr:col>
      <xdr:colOff>304800</xdr:colOff>
      <xdr:row>34</xdr:row>
      <xdr:rowOff>190500</xdr:rowOff>
    </xdr:to>
    <xdr:pic>
      <xdr:nvPicPr>
        <xdr:cNvPr id="7" name="Picture 6" descr="http://upload.wikimedia.org/wikipedia/en/thumb/4/41/Flag_of_India.svg/23px-Flag_of_India.svg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1457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35</xdr:row>
      <xdr:rowOff>66675</xdr:rowOff>
    </xdr:from>
    <xdr:to>
      <xdr:col>0</xdr:col>
      <xdr:colOff>304800</xdr:colOff>
      <xdr:row>35</xdr:row>
      <xdr:rowOff>190500</xdr:rowOff>
    </xdr:to>
    <xdr:pic>
      <xdr:nvPicPr>
        <xdr:cNvPr id="8" name="Picture 7" descr="http://upload.wikimedia.org/wikipedia/en/thumb/f/f3/Flag_of_Russia.svg/23px-Flag_of_Russia.svg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781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36</xdr:row>
      <xdr:rowOff>95250</xdr:rowOff>
    </xdr:from>
    <xdr:to>
      <xdr:col>0</xdr:col>
      <xdr:colOff>285750</xdr:colOff>
      <xdr:row>36</xdr:row>
      <xdr:rowOff>190500</xdr:rowOff>
    </xdr:to>
    <xdr:pic>
      <xdr:nvPicPr>
        <xdr:cNvPr id="9" name="Picture 8" descr="http://upload.wikimedia.org/wikipedia/en/thumb/9/9e/Flag_of_Japan.svg/23px-Flag_of_Japan.svg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125"/>
          <a:ext cx="219075" cy="1428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37</xdr:row>
      <xdr:rowOff>76200</xdr:rowOff>
    </xdr:from>
    <xdr:to>
      <xdr:col>0</xdr:col>
      <xdr:colOff>304800</xdr:colOff>
      <xdr:row>37</xdr:row>
      <xdr:rowOff>190500</xdr:rowOff>
    </xdr:to>
    <xdr:pic>
      <xdr:nvPicPr>
        <xdr:cNvPr id="10" name="Picture 9" descr="http://upload.wikimedia.org/wikipedia/en/thumb/b/ba/Flag_of_Germany.svg/23px-Flag_of_Germany.svg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743325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38</xdr:row>
      <xdr:rowOff>104775</xdr:rowOff>
    </xdr:from>
    <xdr:to>
      <xdr:col>0</xdr:col>
      <xdr:colOff>276225</xdr:colOff>
      <xdr:row>38</xdr:row>
      <xdr:rowOff>190500</xdr:rowOff>
    </xdr:to>
    <xdr:pic>
      <xdr:nvPicPr>
        <xdr:cNvPr id="11" name="Picture 10" descr="http://upload.wikimedia.org/wikipedia/commons/thumb/c/ca/Flag_of_Iran.svg/23px-Flag_of_Iran.svg.pn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24815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39</xdr:row>
      <xdr:rowOff>85725</xdr:rowOff>
    </xdr:from>
    <xdr:to>
      <xdr:col>0</xdr:col>
      <xdr:colOff>285750</xdr:colOff>
      <xdr:row>39</xdr:row>
      <xdr:rowOff>190500</xdr:rowOff>
    </xdr:to>
    <xdr:pic>
      <xdr:nvPicPr>
        <xdr:cNvPr id="12" name="Picture 11" descr="http://upload.wikimedia.org/wikipedia/commons/thumb/0/09/Flag_of_South_Korea.svg/23px-Flag_of_South_Korea.svg.pn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053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40</xdr:row>
      <xdr:rowOff>76200</xdr:rowOff>
    </xdr:from>
    <xdr:to>
      <xdr:col>0</xdr:col>
      <xdr:colOff>276225</xdr:colOff>
      <xdr:row>40</xdr:row>
      <xdr:rowOff>190500</xdr:rowOff>
    </xdr:to>
    <xdr:pic>
      <xdr:nvPicPr>
        <xdr:cNvPr id="13" name="Picture 12" descr="http://upload.wikimedia.org/wikipedia/en/thumb/c/cf/Flag_of_Canada.svg/23px-Flag_of_Canada.svg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7207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41</xdr:row>
      <xdr:rowOff>66675</xdr:rowOff>
    </xdr:from>
    <xdr:to>
      <xdr:col>0</xdr:col>
      <xdr:colOff>295275</xdr:colOff>
      <xdr:row>41</xdr:row>
      <xdr:rowOff>180975</xdr:rowOff>
    </xdr:to>
    <xdr:pic>
      <xdr:nvPicPr>
        <xdr:cNvPr id="14" name="Picture 13" descr="http://upload.wikimedia.org/wikipedia/en/thumb/a/ae/Flag_of_the_United_Kingdom.svg/23px-Flag_of_the_United_Kingdom.svg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15365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42</xdr:row>
      <xdr:rowOff>57150</xdr:rowOff>
    </xdr:from>
    <xdr:to>
      <xdr:col>0</xdr:col>
      <xdr:colOff>276225</xdr:colOff>
      <xdr:row>42</xdr:row>
      <xdr:rowOff>190500</xdr:rowOff>
    </xdr:to>
    <xdr:pic>
      <xdr:nvPicPr>
        <xdr:cNvPr id="15" name="Picture 14" descr="http://upload.wikimedia.org/wikipedia/commons/thumb/0/0d/Flag_of_Saudi_Arabia.svg/23px-Flag_of_Saudi_Arabia.svg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105525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43</xdr:row>
      <xdr:rowOff>47625</xdr:rowOff>
    </xdr:from>
    <xdr:to>
      <xdr:col>0</xdr:col>
      <xdr:colOff>285750</xdr:colOff>
      <xdr:row>43</xdr:row>
      <xdr:rowOff>190500</xdr:rowOff>
    </xdr:to>
    <xdr:pic>
      <xdr:nvPicPr>
        <xdr:cNvPr id="16" name="Picture 15" descr="http://upload.wikimedia.org/wikipedia/commons/thumb/a/af/Flag_of_South_Africa.svg/23px-Flag_of_South_Africa.svg.pn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5722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44</xdr:row>
      <xdr:rowOff>85725</xdr:rowOff>
    </xdr:from>
    <xdr:to>
      <xdr:col>0</xdr:col>
      <xdr:colOff>276225</xdr:colOff>
      <xdr:row>44</xdr:row>
      <xdr:rowOff>190500</xdr:rowOff>
    </xdr:to>
    <xdr:pic>
      <xdr:nvPicPr>
        <xdr:cNvPr id="17" name="Picture 16" descr="http://upload.wikimedia.org/wikipedia/commons/thumb/f/fc/Flag_of_Mexico.svg/23px-Flag_of_Mexico.svg.pn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08660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45</xdr:row>
      <xdr:rowOff>76200</xdr:rowOff>
    </xdr:from>
    <xdr:to>
      <xdr:col>0</xdr:col>
      <xdr:colOff>285750</xdr:colOff>
      <xdr:row>45</xdr:row>
      <xdr:rowOff>190500</xdr:rowOff>
    </xdr:to>
    <xdr:pic>
      <xdr:nvPicPr>
        <xdr:cNvPr id="18" name="Picture 17" descr="http://upload.wikimedia.org/wikipedia/commons/thumb/9/9f/Flag_of_Indonesia.svg/23px-Flag_of_Indonesia.svg.pn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53325"/>
          <a:ext cx="219075" cy="1428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46</xdr:row>
      <xdr:rowOff>95250</xdr:rowOff>
    </xdr:from>
    <xdr:to>
      <xdr:col>0</xdr:col>
      <xdr:colOff>304800</xdr:colOff>
      <xdr:row>46</xdr:row>
      <xdr:rowOff>190500</xdr:rowOff>
    </xdr:to>
    <xdr:pic>
      <xdr:nvPicPr>
        <xdr:cNvPr id="19" name="Picture 18" descr="http://upload.wikimedia.org/wikipedia/en/thumb/0/05/Flag_of_Brazil.svg/22px-Flag_of_Brazil.svg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48625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47</xdr:row>
      <xdr:rowOff>85725</xdr:rowOff>
    </xdr:from>
    <xdr:to>
      <xdr:col>0</xdr:col>
      <xdr:colOff>314325</xdr:colOff>
      <xdr:row>47</xdr:row>
      <xdr:rowOff>190500</xdr:rowOff>
    </xdr:to>
    <xdr:pic>
      <xdr:nvPicPr>
        <xdr:cNvPr id="20" name="Picture 19" descr="http://upload.wikimedia.org/wikipedia/en/thumb/0/03/Flag_of_Italy.svg/23px-Flag_of_Italy.svg.pn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1535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48</xdr:row>
      <xdr:rowOff>95250</xdr:rowOff>
    </xdr:from>
    <xdr:to>
      <xdr:col>0</xdr:col>
      <xdr:colOff>304800</xdr:colOff>
      <xdr:row>48</xdr:row>
      <xdr:rowOff>190500</xdr:rowOff>
    </xdr:to>
    <xdr:pic>
      <xdr:nvPicPr>
        <xdr:cNvPr id="21" name="Picture 20" descr="http://upload.wikimedia.org/wikipedia/en/thumb/b/b9/Flag_of_Australia.svg/23px-Flag_of_Australia.svg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001125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49</xdr:row>
      <xdr:rowOff>66675</xdr:rowOff>
    </xdr:from>
    <xdr:to>
      <xdr:col>0</xdr:col>
      <xdr:colOff>323850</xdr:colOff>
      <xdr:row>49</xdr:row>
      <xdr:rowOff>190500</xdr:rowOff>
    </xdr:to>
    <xdr:pic>
      <xdr:nvPicPr>
        <xdr:cNvPr id="22" name="Picture 21" descr="http://upload.wikimedia.org/wikipedia/en/thumb/c/c3/Flag_of_France.svg/23px-Flag_of_France.svg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4488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50</xdr:row>
      <xdr:rowOff>95250</xdr:rowOff>
    </xdr:from>
    <xdr:to>
      <xdr:col>0</xdr:col>
      <xdr:colOff>295275</xdr:colOff>
      <xdr:row>50</xdr:row>
      <xdr:rowOff>190500</xdr:rowOff>
    </xdr:to>
    <xdr:pic>
      <xdr:nvPicPr>
        <xdr:cNvPr id="23" name="Picture 22" descr="http://upload.wikimedia.org/wikipedia/en/thumb/1/12/Flag_of_Poland.svg/23px-Flag_of_Poland.svg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953625"/>
          <a:ext cx="219075" cy="1333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51</xdr:row>
      <xdr:rowOff>66675</xdr:rowOff>
    </xdr:from>
    <xdr:to>
      <xdr:col>0</xdr:col>
      <xdr:colOff>295275</xdr:colOff>
      <xdr:row>51</xdr:row>
      <xdr:rowOff>190500</xdr:rowOff>
    </xdr:to>
    <xdr:pic>
      <xdr:nvPicPr>
        <xdr:cNvPr id="24" name="Picture 23" descr="http://upload.wikimedia.org/wikipedia/commons/thumb/4/49/Flag_of_Ukraine.svg/23px-Flag_of_Ukraine.svg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4013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52</xdr:row>
      <xdr:rowOff>47625</xdr:rowOff>
    </xdr:from>
    <xdr:to>
      <xdr:col>0</xdr:col>
      <xdr:colOff>304800</xdr:colOff>
      <xdr:row>52</xdr:row>
      <xdr:rowOff>190500</xdr:rowOff>
    </xdr:to>
    <xdr:pic>
      <xdr:nvPicPr>
        <xdr:cNvPr id="25" name="Picture 24" descr="http://upload.wikimedia.org/wikipedia/commons/thumb/b/b4/Flag_of_Turkey.svg/23px-Flag_of_Turkey.svg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85850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133350</xdr:colOff>
      <xdr:row>29</xdr:row>
      <xdr:rowOff>38100</xdr:rowOff>
    </xdr:from>
    <xdr:to>
      <xdr:col>3</xdr:col>
      <xdr:colOff>371475</xdr:colOff>
      <xdr:row>30</xdr:row>
      <xdr:rowOff>152400</xdr:rowOff>
    </xdr:to>
    <xdr:sp macro="" textlink="">
      <xdr:nvSpPr>
        <xdr:cNvPr id="26" name="Down Arrow 25"/>
        <xdr:cNvSpPr/>
      </xdr:nvSpPr>
      <xdr:spPr>
        <a:xfrm>
          <a:off x="6477000" y="5572125"/>
          <a:ext cx="238125" cy="523875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asin.engin@gmail.com" TargetMode="External"/><Relationship Id="rId1" Type="http://schemas.openxmlformats.org/officeDocument/2006/relationships/hyperlink" Target="http://www.betonvecimento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en.wikipedia.org/wiki/List_of_countries_by_carbon_dioxide_emi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5:L20"/>
  <sheetViews>
    <sheetView showGridLines="0" workbookViewId="0">
      <selection activeCell="N15" sqref="N15"/>
    </sheetView>
  </sheetViews>
  <sheetFormatPr defaultRowHeight="15" x14ac:dyDescent="0.25"/>
  <sheetData>
    <row r="5" spans="2:12" x14ac:dyDescent="0.25">
      <c r="B5" s="10" t="s">
        <v>89</v>
      </c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2:12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2:12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2:12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2:12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2:12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3" spans="2:12" x14ac:dyDescent="0.25">
      <c r="B13" s="11" t="s">
        <v>86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2:12" x14ac:dyDescent="0.2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2:12" x14ac:dyDescent="0.2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x14ac:dyDescent="0.2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8" spans="2:12" ht="18.75" x14ac:dyDescent="0.3">
      <c r="B18" s="12" t="s">
        <v>87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20" spans="2:12" ht="18.75" x14ac:dyDescent="0.3">
      <c r="B20" s="14" t="s">
        <v>88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sheetProtection algorithmName="SHA-512" hashValue="bp4stDcXAvMxiuFJu9eIa/bwvnfO0Oh9+uLmvGO1WtNfxGlSx2+jQhEPaI+hH1fv85C1XNxdwyOMFS73EHwa4g==" saltValue="DIyLCC1P3YbPjjlulbkbjw==" spinCount="100000" sheet="1" objects="1" scenarios="1"/>
  <mergeCells count="4">
    <mergeCell ref="B5:L11"/>
    <mergeCell ref="B13:L16"/>
    <mergeCell ref="B18:L18"/>
    <mergeCell ref="B20:L20"/>
  </mergeCells>
  <hyperlinks>
    <hyperlink ref="B18" r:id="rId1"/>
    <hyperlink ref="B2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30"/>
  <sheetViews>
    <sheetView showGridLines="0" tabSelected="1" workbookViewId="0">
      <selection activeCell="M29" sqref="M29"/>
    </sheetView>
  </sheetViews>
  <sheetFormatPr defaultRowHeight="15" x14ac:dyDescent="0.25"/>
  <cols>
    <col min="1" max="1" width="9.28515625" customWidth="1"/>
    <col min="2" max="2" width="10" customWidth="1"/>
    <col min="3" max="5" width="9.28515625" customWidth="1"/>
    <col min="6" max="6" width="10.28515625" customWidth="1"/>
    <col min="7" max="17" width="9.28515625" customWidth="1"/>
    <col min="18" max="18" width="10.5703125" customWidth="1"/>
    <col min="19" max="21" width="9.28515625" customWidth="1"/>
  </cols>
  <sheetData>
    <row r="1" spans="1:21" ht="8.25" customHeight="1" thickBot="1" x14ac:dyDescent="0.3"/>
    <row r="2" spans="1:21" ht="12.75" customHeight="1" x14ac:dyDescent="0.25">
      <c r="I2" s="63" t="s">
        <v>15</v>
      </c>
      <c r="J2" s="64"/>
      <c r="K2" s="65"/>
      <c r="L2" s="72">
        <v>1000</v>
      </c>
      <c r="M2" s="73"/>
      <c r="N2" s="78" t="s">
        <v>1</v>
      </c>
    </row>
    <row r="3" spans="1:21" ht="15" customHeight="1" x14ac:dyDescent="0.25">
      <c r="A3" s="46"/>
      <c r="B3" s="46"/>
      <c r="C3" s="46"/>
      <c r="D3" s="47"/>
      <c r="E3" s="47"/>
      <c r="I3" s="66"/>
      <c r="J3" s="67"/>
      <c r="K3" s="68"/>
      <c r="L3" s="74"/>
      <c r="M3" s="75"/>
      <c r="N3" s="79"/>
    </row>
    <row r="4" spans="1:21" ht="15.75" customHeight="1" thickBot="1" x14ac:dyDescent="0.3">
      <c r="A4" s="46"/>
      <c r="B4" s="46"/>
      <c r="C4" s="46"/>
      <c r="D4" s="47"/>
      <c r="E4" s="47"/>
      <c r="I4" s="69"/>
      <c r="J4" s="70"/>
      <c r="K4" s="71"/>
      <c r="L4" s="76"/>
      <c r="M4" s="77"/>
      <c r="N4" s="80"/>
    </row>
    <row r="5" spans="1:21" ht="6.75" customHeight="1" thickBot="1" x14ac:dyDescent="0.3"/>
    <row r="6" spans="1:21" ht="15.75" hidden="1" thickBot="1" x14ac:dyDescent="0.3"/>
    <row r="7" spans="1:21" ht="39.75" customHeight="1" thickBot="1" x14ac:dyDescent="0.3">
      <c r="A7" s="60" t="s">
        <v>21</v>
      </c>
      <c r="B7" s="61"/>
      <c r="C7" s="61"/>
      <c r="D7" s="61"/>
      <c r="E7" s="61"/>
      <c r="F7" s="62"/>
      <c r="G7" s="57" t="s">
        <v>22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9"/>
    </row>
    <row r="8" spans="1:21" x14ac:dyDescent="0.25">
      <c r="A8" s="48"/>
      <c r="B8" s="49"/>
      <c r="C8" s="50"/>
      <c r="D8" s="48"/>
      <c r="E8" s="49"/>
      <c r="F8" s="50"/>
      <c r="G8" s="37"/>
      <c r="H8" s="38"/>
      <c r="I8" s="39"/>
      <c r="J8" s="37"/>
      <c r="K8" s="38"/>
      <c r="L8" s="39"/>
      <c r="M8" s="37"/>
      <c r="N8" s="38"/>
      <c r="O8" s="39"/>
      <c r="P8" s="37"/>
      <c r="Q8" s="38"/>
      <c r="R8" s="39"/>
      <c r="S8" s="37"/>
      <c r="T8" s="38"/>
      <c r="U8" s="39"/>
    </row>
    <row r="9" spans="1:21" x14ac:dyDescent="0.25">
      <c r="A9" s="51"/>
      <c r="B9" s="52"/>
      <c r="C9" s="53"/>
      <c r="D9" s="51"/>
      <c r="E9" s="52"/>
      <c r="F9" s="53"/>
      <c r="G9" s="40"/>
      <c r="H9" s="41"/>
      <c r="I9" s="42"/>
      <c r="J9" s="40"/>
      <c r="K9" s="41"/>
      <c r="L9" s="42"/>
      <c r="M9" s="40"/>
      <c r="N9" s="41"/>
      <c r="O9" s="42"/>
      <c r="P9" s="40"/>
      <c r="Q9" s="41"/>
      <c r="R9" s="42"/>
      <c r="S9" s="40"/>
      <c r="T9" s="41"/>
      <c r="U9" s="42"/>
    </row>
    <row r="10" spans="1:21" x14ac:dyDescent="0.25">
      <c r="A10" s="51"/>
      <c r="B10" s="52"/>
      <c r="C10" s="53"/>
      <c r="D10" s="51"/>
      <c r="E10" s="52"/>
      <c r="F10" s="53"/>
      <c r="G10" s="40"/>
      <c r="H10" s="41"/>
      <c r="I10" s="42"/>
      <c r="J10" s="40"/>
      <c r="K10" s="41"/>
      <c r="L10" s="42"/>
      <c r="M10" s="40"/>
      <c r="N10" s="41"/>
      <c r="O10" s="42"/>
      <c r="P10" s="40"/>
      <c r="Q10" s="41"/>
      <c r="R10" s="42"/>
      <c r="S10" s="40"/>
      <c r="T10" s="41"/>
      <c r="U10" s="42"/>
    </row>
    <row r="11" spans="1:21" x14ac:dyDescent="0.25">
      <c r="A11" s="51"/>
      <c r="B11" s="52"/>
      <c r="C11" s="53"/>
      <c r="D11" s="51"/>
      <c r="E11" s="52"/>
      <c r="F11" s="53"/>
      <c r="G11" s="40"/>
      <c r="H11" s="41"/>
      <c r="I11" s="42"/>
      <c r="J11" s="40"/>
      <c r="K11" s="41"/>
      <c r="L11" s="42"/>
      <c r="M11" s="40"/>
      <c r="N11" s="41"/>
      <c r="O11" s="42"/>
      <c r="P11" s="40"/>
      <c r="Q11" s="41"/>
      <c r="R11" s="42"/>
      <c r="S11" s="40"/>
      <c r="T11" s="41"/>
      <c r="U11" s="42"/>
    </row>
    <row r="12" spans="1:21" x14ac:dyDescent="0.25">
      <c r="A12" s="51"/>
      <c r="B12" s="52"/>
      <c r="C12" s="53"/>
      <c r="D12" s="51"/>
      <c r="E12" s="52"/>
      <c r="F12" s="53"/>
      <c r="G12" s="40"/>
      <c r="H12" s="41"/>
      <c r="I12" s="42"/>
      <c r="J12" s="40"/>
      <c r="K12" s="41"/>
      <c r="L12" s="42"/>
      <c r="M12" s="40"/>
      <c r="N12" s="41"/>
      <c r="O12" s="42"/>
      <c r="P12" s="40"/>
      <c r="Q12" s="41"/>
      <c r="R12" s="42"/>
      <c r="S12" s="40"/>
      <c r="T12" s="41"/>
      <c r="U12" s="42"/>
    </row>
    <row r="13" spans="1:21" x14ac:dyDescent="0.25">
      <c r="A13" s="51"/>
      <c r="B13" s="52"/>
      <c r="C13" s="53"/>
      <c r="D13" s="51"/>
      <c r="E13" s="52"/>
      <c r="F13" s="53"/>
      <c r="G13" s="40"/>
      <c r="H13" s="41"/>
      <c r="I13" s="42"/>
      <c r="J13" s="40"/>
      <c r="K13" s="41"/>
      <c r="L13" s="42"/>
      <c r="M13" s="40"/>
      <c r="N13" s="41"/>
      <c r="O13" s="42"/>
      <c r="P13" s="40"/>
      <c r="Q13" s="41"/>
      <c r="R13" s="42"/>
      <c r="S13" s="40"/>
      <c r="T13" s="41"/>
      <c r="U13" s="42"/>
    </row>
    <row r="14" spans="1:21" ht="15.75" thickBot="1" x14ac:dyDescent="0.3">
      <c r="A14" s="54"/>
      <c r="B14" s="55"/>
      <c r="C14" s="56"/>
      <c r="D14" s="54"/>
      <c r="E14" s="55"/>
      <c r="F14" s="56"/>
      <c r="G14" s="43"/>
      <c r="H14" s="44"/>
      <c r="I14" s="45"/>
      <c r="J14" s="43"/>
      <c r="K14" s="44"/>
      <c r="L14" s="45"/>
      <c r="M14" s="43"/>
      <c r="N14" s="44"/>
      <c r="O14" s="45"/>
      <c r="P14" s="43"/>
      <c r="Q14" s="44"/>
      <c r="R14" s="45"/>
      <c r="S14" s="43"/>
      <c r="T14" s="44"/>
      <c r="U14" s="45"/>
    </row>
    <row r="15" spans="1:21" ht="15" customHeight="1" x14ac:dyDescent="0.25">
      <c r="A15" s="81" t="s">
        <v>19</v>
      </c>
      <c r="B15" s="82"/>
      <c r="C15" s="83"/>
      <c r="D15" s="81" t="s">
        <v>83</v>
      </c>
      <c r="E15" s="82"/>
      <c r="F15" s="83"/>
      <c r="G15" s="22" t="s">
        <v>16</v>
      </c>
      <c r="H15" s="23"/>
      <c r="I15" s="24"/>
      <c r="J15" s="22" t="s">
        <v>17</v>
      </c>
      <c r="K15" s="23"/>
      <c r="L15" s="24"/>
      <c r="M15" s="22" t="s">
        <v>85</v>
      </c>
      <c r="N15" s="23"/>
      <c r="O15" s="24"/>
      <c r="P15" s="22" t="s">
        <v>18</v>
      </c>
      <c r="Q15" s="23"/>
      <c r="R15" s="24"/>
      <c r="S15" s="22" t="s">
        <v>84</v>
      </c>
      <c r="T15" s="23"/>
      <c r="U15" s="24"/>
    </row>
    <row r="16" spans="1:21" ht="15" customHeight="1" x14ac:dyDescent="0.25">
      <c r="A16" s="84"/>
      <c r="B16" s="85"/>
      <c r="C16" s="86"/>
      <c r="D16" s="84"/>
      <c r="E16" s="85"/>
      <c r="F16" s="86"/>
      <c r="G16" s="25"/>
      <c r="H16" s="26"/>
      <c r="I16" s="27"/>
      <c r="J16" s="25"/>
      <c r="K16" s="26"/>
      <c r="L16" s="27"/>
      <c r="M16" s="25"/>
      <c r="N16" s="26"/>
      <c r="O16" s="27"/>
      <c r="P16" s="25"/>
      <c r="Q16" s="26"/>
      <c r="R16" s="27"/>
      <c r="S16" s="25"/>
      <c r="T16" s="26"/>
      <c r="U16" s="27"/>
    </row>
    <row r="17" spans="1:21" ht="15" customHeight="1" x14ac:dyDescent="0.25">
      <c r="A17" s="84"/>
      <c r="B17" s="85"/>
      <c r="C17" s="86"/>
      <c r="D17" s="84"/>
      <c r="E17" s="85"/>
      <c r="F17" s="86"/>
      <c r="G17" s="25"/>
      <c r="H17" s="26"/>
      <c r="I17" s="27"/>
      <c r="J17" s="25"/>
      <c r="K17" s="26"/>
      <c r="L17" s="27"/>
      <c r="M17" s="25"/>
      <c r="N17" s="26"/>
      <c r="O17" s="27"/>
      <c r="P17" s="25"/>
      <c r="Q17" s="26"/>
      <c r="R17" s="27"/>
      <c r="S17" s="25"/>
      <c r="T17" s="26"/>
      <c r="U17" s="27"/>
    </row>
    <row r="18" spans="1:21" ht="15" customHeight="1" x14ac:dyDescent="0.25">
      <c r="A18" s="84"/>
      <c r="B18" s="85"/>
      <c r="C18" s="86"/>
      <c r="D18" s="84"/>
      <c r="E18" s="85"/>
      <c r="F18" s="86"/>
      <c r="G18" s="25"/>
      <c r="H18" s="26"/>
      <c r="I18" s="27"/>
      <c r="J18" s="25"/>
      <c r="K18" s="26"/>
      <c r="L18" s="27"/>
      <c r="M18" s="25"/>
      <c r="N18" s="26"/>
      <c r="O18" s="27"/>
      <c r="P18" s="25"/>
      <c r="Q18" s="26"/>
      <c r="R18" s="27"/>
      <c r="S18" s="25"/>
      <c r="T18" s="26"/>
      <c r="U18" s="27"/>
    </row>
    <row r="19" spans="1:21" ht="15.75" customHeight="1" thickBot="1" x14ac:dyDescent="0.3">
      <c r="A19" s="87"/>
      <c r="B19" s="88"/>
      <c r="C19" s="89"/>
      <c r="D19" s="87"/>
      <c r="E19" s="88"/>
      <c r="F19" s="89"/>
      <c r="G19" s="28"/>
      <c r="H19" s="29"/>
      <c r="I19" s="30"/>
      <c r="J19" s="28"/>
      <c r="K19" s="29"/>
      <c r="L19" s="30"/>
      <c r="M19" s="28"/>
      <c r="N19" s="29"/>
      <c r="O19" s="30"/>
      <c r="P19" s="28"/>
      <c r="Q19" s="29"/>
      <c r="R19" s="30"/>
      <c r="S19" s="28"/>
      <c r="T19" s="29"/>
      <c r="U19" s="30"/>
    </row>
    <row r="20" spans="1:21" ht="15" customHeight="1" x14ac:dyDescent="0.25">
      <c r="A20" s="90">
        <f>-1*($L$2*Sheet3!F9)</f>
        <v>-44843.04932735426</v>
      </c>
      <c r="B20" s="91"/>
      <c r="C20" s="92"/>
      <c r="D20" s="90">
        <f>-1*($L$2*Sheet3!F10/1000000)</f>
        <v>-3.0109680000000001</v>
      </c>
      <c r="E20" s="91"/>
      <c r="F20" s="92"/>
      <c r="G20" s="31">
        <f>$L$2*Sheet3!F8</f>
        <v>125</v>
      </c>
      <c r="H20" s="32"/>
      <c r="I20" s="33"/>
      <c r="J20" s="31">
        <f>$L$2*Sheet3!F7</f>
        <v>83</v>
      </c>
      <c r="K20" s="32"/>
      <c r="L20" s="33"/>
      <c r="M20" s="31">
        <f>$L$2*Sheet3!F5</f>
        <v>191</v>
      </c>
      <c r="N20" s="32"/>
      <c r="O20" s="33"/>
      <c r="P20" s="31">
        <f>$L$2*Sheet3!F4</f>
        <v>387599.99999999994</v>
      </c>
      <c r="Q20" s="32"/>
      <c r="R20" s="33"/>
      <c r="S20" s="31">
        <f>$L$2*Sheet3!F11</f>
        <v>333.33333333333331</v>
      </c>
      <c r="T20" s="32"/>
      <c r="U20" s="33"/>
    </row>
    <row r="21" spans="1:21" ht="15.75" customHeight="1" thickBot="1" x14ac:dyDescent="0.3">
      <c r="A21" s="93"/>
      <c r="B21" s="94"/>
      <c r="C21" s="95"/>
      <c r="D21" s="93"/>
      <c r="E21" s="94"/>
      <c r="F21" s="95"/>
      <c r="G21" s="34"/>
      <c r="H21" s="35"/>
      <c r="I21" s="36"/>
      <c r="J21" s="34"/>
      <c r="K21" s="35"/>
      <c r="L21" s="36"/>
      <c r="M21" s="34"/>
      <c r="N21" s="35"/>
      <c r="O21" s="36"/>
      <c r="P21" s="34"/>
      <c r="Q21" s="35"/>
      <c r="R21" s="36"/>
      <c r="S21" s="34"/>
      <c r="T21" s="35"/>
      <c r="U21" s="36"/>
    </row>
    <row r="22" spans="1:21" ht="8.25" customHeight="1" thickBot="1" x14ac:dyDescent="0.3"/>
    <row r="23" spans="1:21" ht="15.75" hidden="1" thickBot="1" x14ac:dyDescent="0.3"/>
    <row r="24" spans="1:21" ht="15.75" hidden="1" x14ac:dyDescent="0.25">
      <c r="A24" s="98"/>
      <c r="B24" s="98"/>
      <c r="C24" s="99"/>
      <c r="D24" s="99"/>
    </row>
    <row r="25" spans="1:21" ht="18.75" hidden="1" x14ac:dyDescent="0.3">
      <c r="A25" s="100"/>
      <c r="B25" s="100"/>
      <c r="C25" s="101"/>
      <c r="D25" s="101"/>
    </row>
    <row r="26" spans="1:21" ht="18.75" hidden="1" x14ac:dyDescent="0.3">
      <c r="A26" s="100"/>
      <c r="B26" s="100"/>
      <c r="C26" s="101"/>
      <c r="D26" s="101"/>
    </row>
    <row r="27" spans="1:21" hidden="1" x14ac:dyDescent="0.25"/>
    <row r="28" spans="1:21" ht="15.75" hidden="1" thickBot="1" x14ac:dyDescent="0.3"/>
    <row r="29" spans="1:21" x14ac:dyDescent="0.25">
      <c r="A29" s="16" t="s">
        <v>20</v>
      </c>
      <c r="B29" s="17"/>
      <c r="C29" s="17"/>
      <c r="D29" s="17"/>
      <c r="E29" s="17"/>
      <c r="F29" s="17"/>
      <c r="G29" s="17"/>
      <c r="H29" s="18"/>
    </row>
    <row r="30" spans="1:21" ht="8.25" customHeight="1" thickBot="1" x14ac:dyDescent="0.3">
      <c r="A30" s="19"/>
      <c r="B30" s="20"/>
      <c r="C30" s="20"/>
      <c r="D30" s="20"/>
      <c r="E30" s="20"/>
      <c r="F30" s="20"/>
      <c r="G30" s="20"/>
      <c r="H30" s="21"/>
    </row>
  </sheetData>
  <sheetProtection password="CE28" sheet="1" objects="1" scenarios="1"/>
  <mergeCells count="34">
    <mergeCell ref="A15:C19"/>
    <mergeCell ref="A20:C21"/>
    <mergeCell ref="D8:F14"/>
    <mergeCell ref="D15:F19"/>
    <mergeCell ref="D20:F21"/>
    <mergeCell ref="M8:O14"/>
    <mergeCell ref="P8:R14"/>
    <mergeCell ref="S8:U14"/>
    <mergeCell ref="A3:C4"/>
    <mergeCell ref="D3:E4"/>
    <mergeCell ref="A8:C14"/>
    <mergeCell ref="G7:U7"/>
    <mergeCell ref="A7:F7"/>
    <mergeCell ref="I2:K4"/>
    <mergeCell ref="L2:M4"/>
    <mergeCell ref="G8:I14"/>
    <mergeCell ref="J8:L14"/>
    <mergeCell ref="N2:N4"/>
    <mergeCell ref="G20:I21"/>
    <mergeCell ref="J20:L21"/>
    <mergeCell ref="M20:O21"/>
    <mergeCell ref="P20:R21"/>
    <mergeCell ref="S20:U21"/>
    <mergeCell ref="G15:I19"/>
    <mergeCell ref="J15:L19"/>
    <mergeCell ref="M15:O19"/>
    <mergeCell ref="P15:R19"/>
    <mergeCell ref="S15:U19"/>
    <mergeCell ref="A29:H30"/>
    <mergeCell ref="A25:B25"/>
    <mergeCell ref="A26:B26"/>
    <mergeCell ref="C24:D24"/>
    <mergeCell ref="C25:D25"/>
    <mergeCell ref="C26:D26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3"/>
  <sheetViews>
    <sheetView workbookViewId="0">
      <selection activeCell="G21" sqref="G21"/>
    </sheetView>
  </sheetViews>
  <sheetFormatPr defaultRowHeight="15" x14ac:dyDescent="0.25"/>
  <cols>
    <col min="6" max="6" width="28.28515625" customWidth="1"/>
    <col min="7" max="7" width="28.140625" customWidth="1"/>
    <col min="8" max="8" width="19.28515625" customWidth="1"/>
  </cols>
  <sheetData>
    <row r="3" spans="1:7" x14ac:dyDescent="0.25">
      <c r="C3" t="s">
        <v>0</v>
      </c>
      <c r="D3" t="s">
        <v>1</v>
      </c>
    </row>
    <row r="4" spans="1:7" x14ac:dyDescent="0.25">
      <c r="A4" t="s">
        <v>2</v>
      </c>
      <c r="B4">
        <v>3.8</v>
      </c>
      <c r="C4">
        <v>8.9</v>
      </c>
      <c r="D4">
        <f>C4/1000</f>
        <v>8.8999999999999999E-3</v>
      </c>
      <c r="F4">
        <v>387.59999999999997</v>
      </c>
      <c r="G4" t="s">
        <v>10</v>
      </c>
    </row>
    <row r="5" spans="1:7" x14ac:dyDescent="0.25">
      <c r="A5" t="s">
        <v>3</v>
      </c>
      <c r="B5">
        <v>1</v>
      </c>
      <c r="D5">
        <v>4.75</v>
      </c>
      <c r="F5">
        <v>0.191</v>
      </c>
      <c r="G5" t="s">
        <v>11</v>
      </c>
    </row>
    <row r="6" spans="1:7" x14ac:dyDescent="0.25">
      <c r="A6" t="s">
        <v>9</v>
      </c>
      <c r="B6">
        <v>1.6</v>
      </c>
      <c r="C6">
        <v>0.42</v>
      </c>
      <c r="D6">
        <f>C6/1000</f>
        <v>4.1999999999999996E-4</v>
      </c>
      <c r="F6">
        <v>3456</v>
      </c>
      <c r="G6" t="s">
        <v>12</v>
      </c>
    </row>
    <row r="7" spans="1:7" x14ac:dyDescent="0.25">
      <c r="A7" t="s">
        <v>4</v>
      </c>
      <c r="B7">
        <v>1</v>
      </c>
      <c r="D7">
        <v>7.27</v>
      </c>
      <c r="F7">
        <v>8.3000000000000004E-2</v>
      </c>
      <c r="G7" t="s">
        <v>23</v>
      </c>
    </row>
    <row r="8" spans="1:7" x14ac:dyDescent="0.25">
      <c r="A8" t="s">
        <v>5</v>
      </c>
      <c r="B8">
        <v>1</v>
      </c>
      <c r="D8">
        <v>10.97</v>
      </c>
      <c r="F8">
        <v>0.125</v>
      </c>
      <c r="G8" t="s">
        <v>13</v>
      </c>
    </row>
    <row r="9" spans="1:7" x14ac:dyDescent="0.25">
      <c r="A9" t="s">
        <v>6</v>
      </c>
      <c r="B9">
        <v>1</v>
      </c>
      <c r="C9">
        <v>22.3</v>
      </c>
      <c r="D9">
        <f>C9/1000</f>
        <v>2.23E-2</v>
      </c>
      <c r="F9">
        <v>44.843049327354258</v>
      </c>
      <c r="G9" t="s">
        <v>14</v>
      </c>
    </row>
    <row r="10" spans="1:7" x14ac:dyDescent="0.25">
      <c r="A10" t="s">
        <v>7</v>
      </c>
      <c r="B10">
        <v>4047</v>
      </c>
      <c r="D10">
        <v>1.22</v>
      </c>
      <c r="F10">
        <v>3010.9679999999998</v>
      </c>
      <c r="G10" t="s">
        <v>7</v>
      </c>
    </row>
    <row r="11" spans="1:7" x14ac:dyDescent="0.25">
      <c r="A11" t="s">
        <v>8</v>
      </c>
      <c r="B11">
        <v>0.45</v>
      </c>
      <c r="C11">
        <v>974</v>
      </c>
      <c r="D11">
        <f>C11/1000</f>
        <v>0.97399999999999998</v>
      </c>
      <c r="F11">
        <v>0.33333333333333331</v>
      </c>
      <c r="G11" t="s">
        <v>8</v>
      </c>
    </row>
    <row r="15" spans="1:7" x14ac:dyDescent="0.25">
      <c r="F15" s="1"/>
    </row>
    <row r="16" spans="1:7" x14ac:dyDescent="0.25">
      <c r="A16" t="s">
        <v>2</v>
      </c>
      <c r="B16">
        <v>3.8</v>
      </c>
      <c r="C16">
        <v>102</v>
      </c>
      <c r="D16">
        <f>B16*C16</f>
        <v>387.59999999999997</v>
      </c>
      <c r="E16" t="s">
        <v>0</v>
      </c>
    </row>
    <row r="17" spans="1:5" x14ac:dyDescent="0.25">
      <c r="A17" t="s">
        <v>3</v>
      </c>
      <c r="D17">
        <v>0.191</v>
      </c>
      <c r="E17" t="s">
        <v>80</v>
      </c>
    </row>
    <row r="18" spans="1:5" x14ac:dyDescent="0.25">
      <c r="A18" t="s">
        <v>9</v>
      </c>
      <c r="B18">
        <v>1.6</v>
      </c>
      <c r="C18">
        <v>2160</v>
      </c>
      <c r="D18">
        <f>B18*C18</f>
        <v>3456</v>
      </c>
      <c r="E18" t="s">
        <v>81</v>
      </c>
    </row>
    <row r="19" spans="1:5" x14ac:dyDescent="0.25">
      <c r="A19" t="s">
        <v>4</v>
      </c>
      <c r="D19">
        <v>8.3000000000000004E-2</v>
      </c>
      <c r="E19" t="s">
        <v>80</v>
      </c>
    </row>
    <row r="20" spans="1:5" x14ac:dyDescent="0.25">
      <c r="A20" t="s">
        <v>5</v>
      </c>
      <c r="D20">
        <v>0.125</v>
      </c>
      <c r="E20" t="s">
        <v>80</v>
      </c>
    </row>
    <row r="21" spans="1:5" x14ac:dyDescent="0.25">
      <c r="A21" t="s">
        <v>6</v>
      </c>
      <c r="D21">
        <f>1000/22.3</f>
        <v>44.843049327354258</v>
      </c>
    </row>
    <row r="22" spans="1:5" x14ac:dyDescent="0.25">
      <c r="A22" t="s">
        <v>7</v>
      </c>
      <c r="B22">
        <v>4047</v>
      </c>
      <c r="C22">
        <v>0.74399999999999999</v>
      </c>
      <c r="D22">
        <f>B22*C22</f>
        <v>3010.9679999999998</v>
      </c>
      <c r="E22" t="s">
        <v>82</v>
      </c>
    </row>
    <row r="23" spans="1:5" x14ac:dyDescent="0.25">
      <c r="A23" t="s">
        <v>8</v>
      </c>
      <c r="D23">
        <f>1/3</f>
        <v>0.33333333333333331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9:C55"/>
  <sheetViews>
    <sheetView showGridLines="0" zoomScale="70" zoomScaleNormal="70" workbookViewId="0">
      <selection activeCell="W19" sqref="W19"/>
    </sheetView>
  </sheetViews>
  <sheetFormatPr defaultRowHeight="15" x14ac:dyDescent="0.25"/>
  <cols>
    <col min="1" max="3" width="31.7109375" customWidth="1"/>
  </cols>
  <sheetData>
    <row r="29" spans="1:3" ht="15.75" thickBot="1" x14ac:dyDescent="0.3"/>
    <row r="30" spans="1:3" ht="32.25" customHeight="1" thickBot="1" x14ac:dyDescent="0.3">
      <c r="A30" s="7" t="s">
        <v>75</v>
      </c>
      <c r="B30" s="8" t="s">
        <v>72</v>
      </c>
      <c r="C30" s="9" t="s">
        <v>73</v>
      </c>
    </row>
    <row r="31" spans="1:3" ht="18.75" x14ac:dyDescent="0.25">
      <c r="A31" s="4" t="s">
        <v>71</v>
      </c>
      <c r="B31" s="5" t="s">
        <v>24</v>
      </c>
      <c r="C31" s="6">
        <v>1</v>
      </c>
    </row>
    <row r="32" spans="1:3" ht="30.75" customHeight="1" x14ac:dyDescent="0.25">
      <c r="A32" s="2" t="s">
        <v>79</v>
      </c>
      <c r="B32" s="2" t="s">
        <v>25</v>
      </c>
      <c r="C32" s="2" t="s">
        <v>26</v>
      </c>
    </row>
    <row r="33" spans="1:3" ht="30.75" customHeight="1" x14ac:dyDescent="0.25">
      <c r="A33" s="3" t="s">
        <v>27</v>
      </c>
      <c r="B33" s="2" t="s">
        <v>28</v>
      </c>
      <c r="C33" s="2" t="s">
        <v>29</v>
      </c>
    </row>
    <row r="34" spans="1:3" ht="30.75" customHeight="1" x14ac:dyDescent="0.25">
      <c r="A34" s="3" t="s">
        <v>30</v>
      </c>
      <c r="B34" s="2" t="s">
        <v>31</v>
      </c>
      <c r="C34" s="2" t="s">
        <v>32</v>
      </c>
    </row>
    <row r="35" spans="1:3" ht="30.75" customHeight="1" x14ac:dyDescent="0.25">
      <c r="A35" s="3" t="s">
        <v>33</v>
      </c>
      <c r="B35" s="2" t="s">
        <v>34</v>
      </c>
      <c r="C35" s="2" t="s">
        <v>35</v>
      </c>
    </row>
    <row r="36" spans="1:3" ht="30.75" customHeight="1" x14ac:dyDescent="0.25">
      <c r="A36" s="3" t="s">
        <v>36</v>
      </c>
      <c r="B36" s="2" t="s">
        <v>37</v>
      </c>
      <c r="C36" s="2" t="s">
        <v>38</v>
      </c>
    </row>
    <row r="37" spans="1:3" ht="30.75" customHeight="1" x14ac:dyDescent="0.25">
      <c r="A37" s="3" t="s">
        <v>39</v>
      </c>
      <c r="B37" s="2" t="s">
        <v>40</v>
      </c>
      <c r="C37" s="2" t="s">
        <v>41</v>
      </c>
    </row>
    <row r="38" spans="1:3" ht="30.75" customHeight="1" x14ac:dyDescent="0.25">
      <c r="A38" s="3" t="s">
        <v>42</v>
      </c>
      <c r="B38" s="2">
        <v>745.38400000000001</v>
      </c>
      <c r="C38" s="2" t="s">
        <v>43</v>
      </c>
    </row>
    <row r="39" spans="1:3" ht="30.75" customHeight="1" x14ac:dyDescent="0.25">
      <c r="A39" s="3" t="s">
        <v>44</v>
      </c>
      <c r="B39" s="2">
        <v>571.61199999999997</v>
      </c>
      <c r="C39" s="2" t="s">
        <v>45</v>
      </c>
    </row>
    <row r="40" spans="1:3" ht="30.75" customHeight="1" x14ac:dyDescent="0.25">
      <c r="A40" s="3" t="s">
        <v>46</v>
      </c>
      <c r="B40" s="2">
        <v>567.56700000000001</v>
      </c>
      <c r="C40" s="2" t="s">
        <v>47</v>
      </c>
    </row>
    <row r="41" spans="1:3" ht="30.75" customHeight="1" x14ac:dyDescent="0.25">
      <c r="A41" s="3" t="s">
        <v>48</v>
      </c>
      <c r="B41" s="2">
        <v>499.137</v>
      </c>
      <c r="C41" s="2" t="s">
        <v>49</v>
      </c>
    </row>
    <row r="42" spans="1:3" ht="30.75" customHeight="1" x14ac:dyDescent="0.25">
      <c r="A42" s="3" t="s">
        <v>50</v>
      </c>
      <c r="B42" s="2">
        <v>493.505</v>
      </c>
      <c r="C42" s="2" t="s">
        <v>51</v>
      </c>
    </row>
    <row r="43" spans="1:3" ht="30.75" customHeight="1" x14ac:dyDescent="0.25">
      <c r="A43" s="3" t="s">
        <v>52</v>
      </c>
      <c r="B43" s="2">
        <v>464.48099999999999</v>
      </c>
      <c r="C43" s="2" t="s">
        <v>53</v>
      </c>
    </row>
    <row r="44" spans="1:3" ht="30.75" customHeight="1" x14ac:dyDescent="0.25">
      <c r="A44" s="3" t="s">
        <v>54</v>
      </c>
      <c r="B44" s="2">
        <v>460.12400000000002</v>
      </c>
      <c r="C44" s="2" t="s">
        <v>55</v>
      </c>
    </row>
    <row r="45" spans="1:3" ht="30.75" customHeight="1" x14ac:dyDescent="0.25">
      <c r="A45" s="3" t="s">
        <v>56</v>
      </c>
      <c r="B45" s="2">
        <v>443.67399999999998</v>
      </c>
      <c r="C45" s="2" t="s">
        <v>57</v>
      </c>
    </row>
    <row r="46" spans="1:3" ht="30.75" customHeight="1" x14ac:dyDescent="0.25">
      <c r="A46" s="3" t="s">
        <v>58</v>
      </c>
      <c r="B46" s="2">
        <v>433.98899999999998</v>
      </c>
      <c r="C46" s="2" t="s">
        <v>59</v>
      </c>
    </row>
    <row r="47" spans="1:3" ht="30.75" customHeight="1" x14ac:dyDescent="0.25">
      <c r="A47" s="3" t="s">
        <v>60</v>
      </c>
      <c r="B47" s="2">
        <v>419.75400000000002</v>
      </c>
      <c r="C47" s="2" t="s">
        <v>61</v>
      </c>
    </row>
    <row r="48" spans="1:3" ht="30.75" customHeight="1" x14ac:dyDescent="0.25">
      <c r="A48" s="3" t="s">
        <v>77</v>
      </c>
      <c r="B48" s="2">
        <v>406.30700000000002</v>
      </c>
      <c r="C48" s="2" t="s">
        <v>62</v>
      </c>
    </row>
    <row r="49" spans="1:3" ht="30.75" customHeight="1" x14ac:dyDescent="0.25">
      <c r="A49" s="3" t="s">
        <v>63</v>
      </c>
      <c r="B49" s="2">
        <v>373.08100000000002</v>
      </c>
      <c r="C49" s="2" t="s">
        <v>64</v>
      </c>
    </row>
    <row r="50" spans="1:3" ht="30.75" customHeight="1" x14ac:dyDescent="0.25">
      <c r="A50" s="3" t="s">
        <v>78</v>
      </c>
      <c r="B50" s="2">
        <v>361.27300000000002</v>
      </c>
      <c r="C50" s="2" t="s">
        <v>65</v>
      </c>
    </row>
    <row r="51" spans="1:3" ht="30.75" customHeight="1" x14ac:dyDescent="0.25">
      <c r="A51" s="3" t="s">
        <v>66</v>
      </c>
      <c r="B51" s="2">
        <v>317.25400000000002</v>
      </c>
      <c r="C51" s="2" t="s">
        <v>67</v>
      </c>
    </row>
    <row r="52" spans="1:3" ht="30.75" customHeight="1" x14ac:dyDescent="0.25">
      <c r="A52" s="3" t="s">
        <v>68</v>
      </c>
      <c r="B52" s="2">
        <v>304.80500000000001</v>
      </c>
      <c r="C52" s="2" t="s">
        <v>69</v>
      </c>
    </row>
    <row r="53" spans="1:3" ht="30.75" customHeight="1" x14ac:dyDescent="0.25">
      <c r="A53" s="3" t="s">
        <v>70</v>
      </c>
      <c r="B53" s="2">
        <v>298.00200000000001</v>
      </c>
      <c r="C53" s="2" t="s">
        <v>74</v>
      </c>
    </row>
    <row r="55" spans="1:3" x14ac:dyDescent="0.25">
      <c r="A55" s="96" t="s">
        <v>76</v>
      </c>
      <c r="B55" s="97"/>
      <c r="C55" s="97"/>
    </row>
  </sheetData>
  <mergeCells count="1">
    <mergeCell ref="A55:C55"/>
  </mergeCells>
  <hyperlinks>
    <hyperlink ref="A55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AÇIKLAMA</vt:lpstr>
      <vt:lpstr>CO2 emisyon</vt:lpstr>
      <vt:lpstr>Sheet3</vt:lpstr>
      <vt:lpstr>Ülkeler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ENGIN, Yasin</dc:creator>
  <cp:lastModifiedBy>yasin engin</cp:lastModifiedBy>
  <dcterms:created xsi:type="dcterms:W3CDTF">2014-03-14T11:02:17Z</dcterms:created>
  <dcterms:modified xsi:type="dcterms:W3CDTF">2015-08-24T23:50:11Z</dcterms:modified>
</cp:coreProperties>
</file>